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45" yWindow="65281" windowWidth="6450" windowHeight="8190" firstSheet="1" activeTab="2"/>
  </bookViews>
  <sheets>
    <sheet name="SACCalculator" sheetId="1" r:id="rId1"/>
    <sheet name="TankValues" sheetId="2" r:id="rId2"/>
    <sheet name="Altitude Tables" sheetId="3" r:id="rId3"/>
    <sheet name="PTab" sheetId="4" r:id="rId4"/>
  </sheets>
  <definedNames/>
  <calcPr fullCalcOnLoad="1"/>
</workbook>
</file>

<file path=xl/sharedStrings.xml><?xml version="1.0" encoding="utf-8"?>
<sst xmlns="http://schemas.openxmlformats.org/spreadsheetml/2006/main" count="153" uniqueCount="86">
  <si>
    <t xml:space="preserve">Feet  </t>
  </si>
  <si>
    <t xml:space="preserve">ASCENT RATE AT ALTITUDE </t>
  </si>
  <si>
    <t>30 feet per minute at all altitudes above sea level</t>
  </si>
  <si>
    <t>HOW TO FIND YOUR PRESSURE GROUP AFTER ARRIVING AT ALTITUDE</t>
  </si>
  <si>
    <t>If your starting altitude is less than dive altitude then add 2 pressure groups for each 1000 feet of altitude you increase. </t>
  </si>
  <si>
    <t>If starting at altitudes of 4000 or higher, add 4 pressure groups for each 1000 feet of altitude increase.</t>
  </si>
  <si>
    <t>If diving at an altitude of 8000 feet or greater wait 6 hours before diving.</t>
  </si>
  <si>
    <t>REPETITIVE DIVING</t>
  </si>
  <si>
    <t>When diving at altitude it is recommended to limit your diving to no more than 2 dives per day.</t>
  </si>
  <si>
    <t>SAFETY STOP REQUIREMENT</t>
  </si>
  <si>
    <t>A safety stop is required for all dives at altitude. The depth of the safety stop changes with altitude. Refer to the above chart for correct depth.</t>
  </si>
  <si>
    <t>DEPTH GAUGES</t>
  </si>
  <si>
    <t>Your depth gauge or computer must be adjusted for altitude diving. If you gauge cannot be adjusted then use the following formula to convert the closed bourdon tube gauge to get actual depth.</t>
  </si>
  <si>
    <t>Depth Shown in feet + 1 foot + (1 foot per 1000 feet above sea level)=Actual depth</t>
  </si>
  <si>
    <t>:20</t>
  </si>
  <si>
    <t>:10</t>
  </si>
  <si>
    <t>:60</t>
  </si>
  <si>
    <t>:25</t>
  </si>
  <si>
    <t>:15</t>
  </si>
  <si>
    <t>:</t>
  </si>
  <si>
    <t>:32</t>
  </si>
  <si>
    <t>:81</t>
  </si>
  <si>
    <t>:35</t>
  </si>
  <si>
    <t>ANDL</t>
  </si>
  <si>
    <t>:42</t>
  </si>
  <si>
    <t>:45</t>
  </si>
  <si>
    <t>:55</t>
  </si>
  <si>
    <t xml:space="preserve">   C</t>
  </si>
  <si>
    <t>:30</t>
  </si>
  <si>
    <t>Actual Tank Pressure</t>
  </si>
  <si>
    <t>CuFt Used</t>
  </si>
  <si>
    <t>Actual (Test) Depth</t>
  </si>
  <si>
    <t>ATM</t>
  </si>
  <si>
    <t>Dive Time (Minutes)</t>
  </si>
  <si>
    <t>Depth Of Planned Dive</t>
  </si>
  <si>
    <t>Air Consumption At Depth (minutes)</t>
  </si>
  <si>
    <t>Aluminum</t>
  </si>
  <si>
    <t>Cylinder Size (cu.ft.)</t>
  </si>
  <si>
    <t>Actual Capacity (cu.ft.)</t>
  </si>
  <si>
    <t>Max Service Pressure (psi)</t>
  </si>
  <si>
    <t xml:space="preserve">Actual Tank CuFt </t>
  </si>
  <si>
    <t>Steel 45</t>
  </si>
  <si>
    <t>Steel 65</t>
  </si>
  <si>
    <t>Steel 80</t>
  </si>
  <si>
    <t>Steel 95</t>
  </si>
  <si>
    <t>Steel 108</t>
  </si>
  <si>
    <t>Steel 120</t>
  </si>
  <si>
    <t>Aluminum 13</t>
  </si>
  <si>
    <t>Aluminum 14</t>
  </si>
  <si>
    <t>Aluminum 19</t>
  </si>
  <si>
    <t>Aluminum 27</t>
  </si>
  <si>
    <t>Aluminum 30</t>
  </si>
  <si>
    <t>Aluminum 40</t>
  </si>
  <si>
    <t>Aluminum 50</t>
  </si>
  <si>
    <t>Aluminum 63</t>
  </si>
  <si>
    <t>Aluminum 72</t>
  </si>
  <si>
    <t>Aluminum 80</t>
  </si>
  <si>
    <t>Aluminum 92</t>
  </si>
  <si>
    <t>Aluminum 100</t>
  </si>
  <si>
    <t>Tank Type</t>
  </si>
  <si>
    <t>Surface Air Consumption Rate Calculator</t>
  </si>
  <si>
    <t>HPSteel 100</t>
  </si>
  <si>
    <t>HPSteel 120</t>
  </si>
  <si>
    <t>HPSteel 60</t>
  </si>
  <si>
    <t>HPSteel 72</t>
  </si>
  <si>
    <t>HPSteel 80</t>
  </si>
  <si>
    <t xml:space="preserve">Tank Type </t>
  </si>
  <si>
    <t xml:space="preserve">Tank Service Pressure </t>
  </si>
  <si>
    <t>Ending Dive Tank Pressure</t>
  </si>
  <si>
    <t>SAC (cu.ft./min)</t>
  </si>
  <si>
    <t>Tank Capacity</t>
  </si>
  <si>
    <t>Beginning Dive Tank Pressure</t>
  </si>
  <si>
    <t>Western State Lakes Elevations with Mountain Pass Elevations</t>
  </si>
  <si>
    <t>Utah</t>
  </si>
  <si>
    <t>Elev</t>
  </si>
  <si>
    <t>Pass</t>
  </si>
  <si>
    <t>Belmont Springs</t>
  </si>
  <si>
    <t xml:space="preserve">Blue Lake </t>
  </si>
  <si>
    <t>Homestead Crater</t>
  </si>
  <si>
    <t>SeaBase</t>
  </si>
  <si>
    <t>Bear Lake</t>
  </si>
  <si>
    <t>Flaming Gorge</t>
  </si>
  <si>
    <t>Parleys Summit</t>
  </si>
  <si>
    <t>Soldier Summit</t>
  </si>
  <si>
    <t>Daniels</t>
  </si>
  <si>
    <t>Bald Mountain</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</si>
</sst>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s>
  <fonts count="6">
    <font>
      <sz val="10"/>
      <name val="Arial"/>
      <family val="0"/>
    </font>
    <font>
      <b/>
      <sz val="10"/>
      <name val="Arial"/>
      <family val="0"/>
    </font>
    <font>
      <sz val="8"/>
      <name val="Arial"/>
      <family val="0"/>
    </font>
    <font>
      <b/>
      <sz val="10"/>
      <color indexed="12"/>
      <name val="Arial"/>
      <family val="2"/>
    </font>
    <font>
      <b/>
      <sz val="12"/>
      <color indexed="12"/>
      <name val="Arial"/>
      <family val="0"/>
    </font>
    <font>
      <sz val="12"/>
      <color indexed="12"/>
      <name val="Arial"/>
      <family val="0"/>
    </font>
  </fonts>
  <fills count="4">
    <fill>
      <patternFill/>
    </fill>
    <fill>
      <patternFill patternType="gray125"/>
    </fill>
    <fill>
      <patternFill patternType="solid">
        <fgColor indexed="22"/>
        <bgColor indexed="64"/>
      </patternFill>
    </fill>
    <fill>
      <patternFill patternType="solid">
        <fgColor indexed="23"/>
        <bgColor indexed="64"/>
      </patternFill>
    </fill>
  </fills>
  <borders count="22">
    <border>
      <left/>
      <right/>
      <top/>
      <bottom/>
      <diagonal/>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thin"/>
      <right style="thin"/>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color indexed="63"/>
      </right>
      <top>
        <color indexed="63"/>
      </top>
      <bottom style="medium"/>
    </border>
    <border>
      <left>
        <color indexed="63"/>
      </left>
      <right style="medium"/>
      <top>
        <color indexed="63"/>
      </top>
      <bottom>
        <color indexed="63"/>
      </bottom>
    </border>
    <border>
      <left>
        <color indexed="63"/>
      </left>
      <right style="medium"/>
      <top>
        <color indexed="63"/>
      </top>
      <bottom style="medium"/>
    </border>
    <border>
      <left style="medium"/>
      <right style="medium"/>
      <top style="medium"/>
      <bottom style="medium"/>
    </border>
    <border>
      <left style="medium"/>
      <right>
        <color indexed="63"/>
      </right>
      <top style="medium"/>
      <bottom style="medium"/>
    </border>
    <border>
      <left>
        <color indexed="63"/>
      </left>
      <right style="medium"/>
      <top style="medium"/>
      <bottom style="medium"/>
    </border>
    <border>
      <left>
        <color indexed="63"/>
      </left>
      <right>
        <color indexed="63"/>
      </right>
      <top style="medium"/>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54">
    <xf numFmtId="0" fontId="0" fillId="0" borderId="0" xfId="0" applyAlignment="1">
      <alignment/>
    </xf>
    <xf numFmtId="0" fontId="1" fillId="0" borderId="0" xfId="0" applyFont="1" applyAlignment="1">
      <alignment/>
    </xf>
    <xf numFmtId="0" fontId="1" fillId="2" borderId="1" xfId="0" applyFont="1" applyFill="1" applyBorder="1" applyAlignment="1">
      <alignment/>
    </xf>
    <xf numFmtId="0" fontId="1" fillId="2" borderId="2" xfId="0" applyFont="1" applyFill="1" applyBorder="1" applyAlignment="1">
      <alignment/>
    </xf>
    <xf numFmtId="0" fontId="1" fillId="2" borderId="3" xfId="0" applyFont="1" applyFill="1" applyBorder="1" applyAlignment="1">
      <alignment/>
    </xf>
    <xf numFmtId="0" fontId="1" fillId="2" borderId="4" xfId="0" applyFont="1" applyFill="1" applyBorder="1" applyAlignment="1">
      <alignment/>
    </xf>
    <xf numFmtId="0" fontId="1" fillId="2" borderId="5" xfId="0" applyFont="1" applyFill="1" applyBorder="1" applyAlignment="1">
      <alignment/>
    </xf>
    <xf numFmtId="0" fontId="0" fillId="0" borderId="6" xfId="0" applyBorder="1" applyAlignment="1">
      <alignment/>
    </xf>
    <xf numFmtId="0" fontId="0" fillId="0" borderId="7" xfId="0" applyBorder="1" applyAlignment="1">
      <alignment/>
    </xf>
    <xf numFmtId="0" fontId="0" fillId="0" borderId="8" xfId="0" applyBorder="1" applyAlignment="1">
      <alignment/>
    </xf>
    <xf numFmtId="0" fontId="0" fillId="0" borderId="9" xfId="0" applyBorder="1"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3" borderId="13" xfId="0" applyFill="1" applyBorder="1" applyAlignment="1">
      <alignment/>
    </xf>
    <xf numFmtId="0" fontId="0" fillId="3" borderId="14" xfId="0" applyFill="1" applyBorder="1" applyAlignment="1">
      <alignment/>
    </xf>
    <xf numFmtId="0" fontId="0" fillId="3" borderId="6" xfId="0" applyFill="1" applyBorder="1" applyAlignment="1">
      <alignment/>
    </xf>
    <xf numFmtId="0" fontId="0" fillId="3" borderId="11" xfId="0" applyFill="1" applyBorder="1" applyAlignment="1">
      <alignment/>
    </xf>
    <xf numFmtId="0" fontId="0" fillId="0" borderId="15" xfId="0" applyBorder="1" applyAlignment="1">
      <alignment/>
    </xf>
    <xf numFmtId="0" fontId="0" fillId="0" borderId="0" xfId="0" applyAlignment="1">
      <alignment horizontal="centerContinuous"/>
    </xf>
    <xf numFmtId="0" fontId="0" fillId="0" borderId="0" xfId="0" applyBorder="1" applyAlignment="1">
      <alignment/>
    </xf>
    <xf numFmtId="0" fontId="0" fillId="0" borderId="16" xfId="0" applyBorder="1" applyAlignment="1">
      <alignment/>
    </xf>
    <xf numFmtId="0" fontId="0" fillId="0" borderId="17" xfId="0" applyBorder="1" applyAlignment="1">
      <alignment/>
    </xf>
    <xf numFmtId="0" fontId="0" fillId="0" borderId="4" xfId="0" applyBorder="1" applyAlignment="1">
      <alignment/>
    </xf>
    <xf numFmtId="0" fontId="0" fillId="0" borderId="5" xfId="0" applyBorder="1" applyAlignment="1">
      <alignment/>
    </xf>
    <xf numFmtId="0" fontId="0" fillId="0" borderId="0" xfId="0" applyBorder="1" applyAlignment="1">
      <alignment horizontal="centerContinuous"/>
    </xf>
    <xf numFmtId="0" fontId="0" fillId="0" borderId="15" xfId="0" applyBorder="1" applyAlignment="1">
      <alignment horizontal="center"/>
    </xf>
    <xf numFmtId="0" fontId="0" fillId="0" borderId="15" xfId="0" applyBorder="1" applyAlignment="1">
      <alignment horizontal="right"/>
    </xf>
    <xf numFmtId="168" fontId="0" fillId="0" borderId="0" xfId="0" applyNumberFormat="1" applyAlignment="1">
      <alignment/>
    </xf>
    <xf numFmtId="0" fontId="0" fillId="0" borderId="0" xfId="0" applyAlignment="1">
      <alignment wrapText="1"/>
    </xf>
    <xf numFmtId="0" fontId="0" fillId="0" borderId="0" xfId="0" applyBorder="1" applyAlignment="1">
      <alignment horizontal="centerContinuous" wrapText="1"/>
    </xf>
    <xf numFmtId="2" fontId="0" fillId="0" borderId="0" xfId="0" applyNumberFormat="1" applyAlignment="1">
      <alignment/>
    </xf>
    <xf numFmtId="0" fontId="1" fillId="0" borderId="0" xfId="0" applyFont="1" applyAlignment="1">
      <alignment horizontal="centerContinuous"/>
    </xf>
    <xf numFmtId="0" fontId="0" fillId="0" borderId="18" xfId="0" applyBorder="1" applyAlignment="1">
      <alignment horizontal="center"/>
    </xf>
    <xf numFmtId="168" fontId="0" fillId="0" borderId="18" xfId="0" applyNumberFormat="1" applyBorder="1" applyAlignment="1">
      <alignment horizontal="center"/>
    </xf>
    <xf numFmtId="1" fontId="3" fillId="0" borderId="18" xfId="0" applyNumberFormat="1" applyFont="1" applyBorder="1" applyAlignment="1">
      <alignment horizontal="center"/>
    </xf>
    <xf numFmtId="0" fontId="4" fillId="0" borderId="19" xfId="0" applyFont="1" applyBorder="1" applyAlignment="1">
      <alignment horizontal="centerContinuous" wrapText="1"/>
    </xf>
    <xf numFmtId="0" fontId="5" fillId="0" borderId="20" xfId="0" applyFont="1" applyBorder="1" applyAlignment="1">
      <alignment horizontal="centerContinuous" wrapText="1"/>
    </xf>
    <xf numFmtId="2" fontId="4" fillId="0" borderId="19" xfId="0" applyNumberFormat="1" applyFont="1" applyBorder="1" applyAlignment="1">
      <alignment horizontal="centerContinuous"/>
    </xf>
    <xf numFmtId="0" fontId="5" fillId="0" borderId="20" xfId="0" applyFont="1" applyBorder="1" applyAlignment="1">
      <alignment horizontal="centerContinuous"/>
    </xf>
    <xf numFmtId="0" fontId="0" fillId="0" borderId="20" xfId="0" applyBorder="1" applyAlignment="1">
      <alignment horizontal="center"/>
    </xf>
    <xf numFmtId="0" fontId="0" fillId="0" borderId="21" xfId="0" applyBorder="1" applyAlignment="1">
      <alignment horizontal="center"/>
    </xf>
    <xf numFmtId="168" fontId="0" fillId="2" borderId="16" xfId="0" applyNumberFormat="1" applyFill="1" applyBorder="1" applyAlignment="1">
      <alignment horizontal="center"/>
    </xf>
    <xf numFmtId="0" fontId="3" fillId="0" borderId="18" xfId="0" applyFont="1" applyBorder="1" applyAlignment="1">
      <alignment horizontal="center"/>
    </xf>
    <xf numFmtId="0" fontId="1" fillId="0" borderId="18" xfId="0" applyFont="1" applyBorder="1" applyAlignment="1">
      <alignment horizontal="center" wrapText="1"/>
    </xf>
    <xf numFmtId="0" fontId="0" fillId="0" borderId="18" xfId="0" applyBorder="1" applyAlignment="1">
      <alignment horizontal="center" wrapText="1"/>
    </xf>
    <xf numFmtId="0" fontId="0" fillId="2" borderId="5" xfId="0" applyFill="1" applyBorder="1" applyAlignment="1">
      <alignment horizontal="center"/>
    </xf>
    <xf numFmtId="0" fontId="0" fillId="2" borderId="16" xfId="0" applyFill="1" applyBorder="1" applyAlignment="1">
      <alignment horizontal="center" wrapText="1"/>
    </xf>
    <xf numFmtId="0" fontId="0" fillId="2" borderId="16" xfId="0" applyFill="1" applyBorder="1" applyAlignment="1">
      <alignment horizontal="center"/>
    </xf>
    <xf numFmtId="0" fontId="0" fillId="0" borderId="4" xfId="0" applyBorder="1" applyAlignment="1">
      <alignment horizontal="center" wrapText="1"/>
    </xf>
    <xf numFmtId="0" fontId="1" fillId="0" borderId="18" xfId="0" applyFont="1" applyBorder="1" applyAlignment="1">
      <alignment horizontal="center"/>
    </xf>
    <xf numFmtId="0" fontId="0" fillId="2" borderId="0" xfId="0" applyFill="1" applyAlignment="1">
      <alignment/>
    </xf>
    <xf numFmtId="3" fontId="0" fillId="0" borderId="0" xfId="0" applyNumberFormat="1" applyAlignment="1">
      <alignment horizontal="centerContinuous"/>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E41"/>
  <sheetViews>
    <sheetView workbookViewId="0" topLeftCell="A1">
      <selection activeCell="B4" sqref="B4"/>
    </sheetView>
  </sheetViews>
  <sheetFormatPr defaultColWidth="9.140625" defaultRowHeight="12.75"/>
  <cols>
    <col min="1" max="1" width="12.00390625" style="0" customWidth="1"/>
    <col min="2" max="2" width="13.140625" style="0" customWidth="1"/>
    <col min="3" max="3" width="10.7109375" style="0" customWidth="1"/>
    <col min="4" max="4" width="12.8515625" style="0" customWidth="1"/>
    <col min="5" max="5" width="12.8515625" style="0" hidden="1" customWidth="1"/>
  </cols>
  <sheetData>
    <row r="1" spans="1:4" s="30" customFormat="1" ht="12.75">
      <c r="A1" s="33" t="s">
        <v>60</v>
      </c>
      <c r="B1" s="33"/>
      <c r="C1" s="33"/>
      <c r="D1" s="33"/>
    </row>
    <row r="2" ht="13.5" customHeight="1" thickBot="1"/>
    <row r="3" spans="1:4" s="30" customFormat="1" ht="30" customHeight="1" thickBot="1">
      <c r="A3" s="46" t="s">
        <v>66</v>
      </c>
      <c r="B3" s="46" t="s">
        <v>67</v>
      </c>
      <c r="C3" s="46" t="s">
        <v>29</v>
      </c>
      <c r="D3" s="46" t="s">
        <v>40</v>
      </c>
    </row>
    <row r="4" spans="1:5" ht="13.5" thickBot="1">
      <c r="A4" s="34" t="s">
        <v>46</v>
      </c>
      <c r="B4" s="34">
        <f>INDEX(TankValues!A26:B48,MATCH(SACCalculator!A4,TankValues!A26:A48,0),2)</f>
        <v>2640</v>
      </c>
      <c r="C4" s="34">
        <v>3000</v>
      </c>
      <c r="D4" s="35">
        <f>SUM((C4/B4)*E4)</f>
        <v>136.36363636363637</v>
      </c>
      <c r="E4" s="41">
        <f>INDEX(TankValues!A2:B24,MATCH(SACCalculator!A4,TankValues!A2:A24,0),2)</f>
        <v>120</v>
      </c>
    </row>
    <row r="5" spans="1:4" s="30" customFormat="1" ht="43.5" customHeight="1" thickBot="1">
      <c r="A5" s="46" t="s">
        <v>71</v>
      </c>
      <c r="B5" s="46" t="s">
        <v>68</v>
      </c>
      <c r="C5" s="46" t="s">
        <v>30</v>
      </c>
      <c r="D5" s="48"/>
    </row>
    <row r="6" spans="1:4" ht="13.5" thickBot="1">
      <c r="A6" s="34">
        <v>2800</v>
      </c>
      <c r="B6" s="34">
        <v>2000</v>
      </c>
      <c r="C6" s="35">
        <f>SUM(D4-((B6/A6)*D4))</f>
        <v>38.961038961038966</v>
      </c>
      <c r="D6" s="43"/>
    </row>
    <row r="7" spans="1:5" s="30" customFormat="1" ht="30" customHeight="1" thickBot="1">
      <c r="A7" s="50" t="s">
        <v>31</v>
      </c>
      <c r="B7" s="50" t="s">
        <v>33</v>
      </c>
      <c r="C7" s="37" t="s">
        <v>69</v>
      </c>
      <c r="D7" s="38"/>
      <c r="E7" s="31" t="s">
        <v>32</v>
      </c>
    </row>
    <row r="8" spans="1:5" ht="16.5" thickBot="1">
      <c r="A8" s="34">
        <v>4</v>
      </c>
      <c r="B8" s="34">
        <v>10</v>
      </c>
      <c r="C8" s="39">
        <f>SUM((C6/E8)/B8)</f>
        <v>3.4749034749034755</v>
      </c>
      <c r="D8" s="40"/>
      <c r="E8" s="42">
        <f>SUM(A8+33)/33</f>
        <v>1.121212121212121</v>
      </c>
    </row>
    <row r="9" spans="1:4" ht="13.5" thickBot="1">
      <c r="A9" s="52"/>
      <c r="B9" s="52"/>
      <c r="C9" s="47"/>
      <c r="D9" s="49"/>
    </row>
    <row r="10" spans="1:4" ht="54.75" customHeight="1" thickBot="1">
      <c r="A10" s="45" t="s">
        <v>34</v>
      </c>
      <c r="B10" s="51" t="s">
        <v>59</v>
      </c>
      <c r="C10" s="45" t="s">
        <v>70</v>
      </c>
      <c r="D10" s="45" t="s">
        <v>35</v>
      </c>
    </row>
    <row r="11" spans="1:4" ht="13.5" thickBot="1">
      <c r="A11" s="44">
        <v>130</v>
      </c>
      <c r="B11" s="44" t="str">
        <f>REPT(A4,1)</f>
        <v>Steel 120</v>
      </c>
      <c r="C11" s="44">
        <f>INDEX(TankValues!A2:B24,MATCH(SACCalculator!A4,TankValues!A2:A24,0),2)</f>
        <v>120</v>
      </c>
      <c r="D11" s="36">
        <f>SUM(B12/A12)</f>
        <v>6.991411042944783</v>
      </c>
    </row>
    <row r="12" spans="1:2" ht="12.75" hidden="1">
      <c r="A12" s="29">
        <f>SUM(A11+33)/33</f>
        <v>4.9393939393939394</v>
      </c>
      <c r="B12">
        <f>SUM(C11/C8)</f>
        <v>34.533333333333324</v>
      </c>
    </row>
    <row r="13" ht="12.75">
      <c r="B13" s="32"/>
    </row>
    <row r="14" ht="12.75">
      <c r="B14" s="32"/>
    </row>
    <row r="15" ht="12" customHeight="1">
      <c r="B15" s="32"/>
    </row>
    <row r="16" ht="12" customHeight="1"/>
    <row r="17" ht="12" customHeight="1">
      <c r="A17" t="s">
        <v>36</v>
      </c>
    </row>
    <row r="18" spans="1:3" s="30" customFormat="1" ht="12" customHeight="1">
      <c r="A18" s="30" t="s">
        <v>37</v>
      </c>
      <c r="B18" s="30" t="s">
        <v>38</v>
      </c>
      <c r="C18" s="30" t="s">
        <v>39</v>
      </c>
    </row>
    <row r="19" spans="1:3" ht="12" customHeight="1">
      <c r="A19" t="s">
        <v>47</v>
      </c>
      <c r="B19">
        <v>13.2</v>
      </c>
      <c r="C19">
        <v>3000</v>
      </c>
    </row>
    <row r="20" spans="1:3" ht="12" customHeight="1">
      <c r="A20" t="s">
        <v>48</v>
      </c>
      <c r="B20">
        <v>13.7</v>
      </c>
      <c r="C20">
        <v>2015</v>
      </c>
    </row>
    <row r="21" spans="1:3" ht="12" customHeight="1">
      <c r="A21" t="s">
        <v>49</v>
      </c>
      <c r="B21">
        <v>19.9</v>
      </c>
      <c r="C21">
        <v>3000</v>
      </c>
    </row>
    <row r="22" spans="1:3" ht="12" customHeight="1">
      <c r="A22" t="s">
        <v>50</v>
      </c>
      <c r="B22">
        <v>27.6</v>
      </c>
      <c r="C22">
        <v>3000</v>
      </c>
    </row>
    <row r="23" spans="1:3" ht="12" customHeight="1">
      <c r="A23" t="s">
        <v>51</v>
      </c>
      <c r="B23">
        <v>30</v>
      </c>
      <c r="C23">
        <v>3000</v>
      </c>
    </row>
    <row r="24" spans="1:3" ht="12" customHeight="1">
      <c r="A24" t="s">
        <v>52</v>
      </c>
      <c r="B24">
        <v>39.9</v>
      </c>
      <c r="C24">
        <v>3000</v>
      </c>
    </row>
    <row r="25" spans="1:3" ht="12" customHeight="1">
      <c r="A25" t="s">
        <v>53</v>
      </c>
      <c r="B25">
        <v>48.4</v>
      </c>
      <c r="C25">
        <v>3000</v>
      </c>
    </row>
    <row r="26" spans="1:3" ht="12" customHeight="1">
      <c r="A26" t="s">
        <v>54</v>
      </c>
      <c r="B26">
        <v>63</v>
      </c>
      <c r="C26">
        <v>3000</v>
      </c>
    </row>
    <row r="27" spans="1:3" ht="12" customHeight="1">
      <c r="A27" t="s">
        <v>55</v>
      </c>
      <c r="B27">
        <v>69.6</v>
      </c>
      <c r="C27">
        <v>3000</v>
      </c>
    </row>
    <row r="28" spans="1:3" ht="12" customHeight="1">
      <c r="A28" t="s">
        <v>56</v>
      </c>
      <c r="B28">
        <v>77.4</v>
      </c>
      <c r="C28">
        <v>3000</v>
      </c>
    </row>
    <row r="29" spans="1:3" ht="12" customHeight="1">
      <c r="A29" t="s">
        <v>57</v>
      </c>
      <c r="B29">
        <v>90.3</v>
      </c>
      <c r="C29">
        <v>3200</v>
      </c>
    </row>
    <row r="30" spans="1:3" ht="12" customHeight="1">
      <c r="A30" t="s">
        <v>58</v>
      </c>
      <c r="B30">
        <v>99.3</v>
      </c>
      <c r="C30">
        <v>3200</v>
      </c>
    </row>
    <row r="31" spans="1:3" ht="12" customHeight="1">
      <c r="A31" t="s">
        <v>41</v>
      </c>
      <c r="B31">
        <v>45</v>
      </c>
      <c r="C31">
        <v>2640</v>
      </c>
    </row>
    <row r="32" spans="1:3" ht="12" customHeight="1">
      <c r="A32" t="s">
        <v>42</v>
      </c>
      <c r="B32">
        <v>65</v>
      </c>
      <c r="C32">
        <v>2640</v>
      </c>
    </row>
    <row r="33" spans="1:3" ht="12" customHeight="1">
      <c r="A33" t="s">
        <v>43</v>
      </c>
      <c r="B33">
        <v>78</v>
      </c>
      <c r="C33">
        <v>2640</v>
      </c>
    </row>
    <row r="34" spans="1:3" ht="12" customHeight="1">
      <c r="A34" t="s">
        <v>44</v>
      </c>
      <c r="B34">
        <v>95</v>
      </c>
      <c r="C34">
        <v>2640</v>
      </c>
    </row>
    <row r="35" spans="1:3" ht="12" customHeight="1">
      <c r="A35" t="s">
        <v>45</v>
      </c>
      <c r="B35">
        <v>108</v>
      </c>
      <c r="C35">
        <v>2640</v>
      </c>
    </row>
    <row r="36" spans="1:3" ht="12" customHeight="1">
      <c r="A36" t="s">
        <v>46</v>
      </c>
      <c r="B36">
        <v>120</v>
      </c>
      <c r="C36">
        <v>2640</v>
      </c>
    </row>
    <row r="37" spans="1:3" ht="12" customHeight="1">
      <c r="A37" t="s">
        <v>63</v>
      </c>
      <c r="B37">
        <v>60</v>
      </c>
      <c r="C37">
        <v>3300</v>
      </c>
    </row>
    <row r="38" spans="1:3" ht="12" customHeight="1">
      <c r="A38" t="s">
        <v>64</v>
      </c>
      <c r="B38">
        <v>72</v>
      </c>
      <c r="C38">
        <v>3300</v>
      </c>
    </row>
    <row r="39" spans="1:3" ht="12" customHeight="1">
      <c r="A39" t="s">
        <v>65</v>
      </c>
      <c r="B39">
        <v>80</v>
      </c>
      <c r="C39">
        <v>3500</v>
      </c>
    </row>
    <row r="40" spans="1:3" ht="12" customHeight="1">
      <c r="A40" t="s">
        <v>61</v>
      </c>
      <c r="B40">
        <v>100</v>
      </c>
      <c r="C40">
        <v>3500</v>
      </c>
    </row>
    <row r="41" spans="1:3" ht="12" customHeight="1">
      <c r="A41" t="s">
        <v>62</v>
      </c>
      <c r="B41">
        <v>120</v>
      </c>
      <c r="C41">
        <v>3500</v>
      </c>
    </row>
    <row r="42" ht="12" customHeight="1"/>
    <row r="43" ht="12" customHeight="1"/>
    <row r="44" ht="12" customHeight="1"/>
  </sheetData>
  <dataValidations count="1">
    <dataValidation type="list" allowBlank="1" showInputMessage="1" showErrorMessage="1" sqref="A4">
      <formula1>$A$19:$A$41</formula1>
    </dataValidation>
  </dataValidation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B48"/>
  <sheetViews>
    <sheetView workbookViewId="0" topLeftCell="A58">
      <selection activeCell="D37" sqref="D37"/>
    </sheetView>
  </sheetViews>
  <sheetFormatPr defaultColWidth="9.140625" defaultRowHeight="12.75"/>
  <cols>
    <col min="1" max="1" width="14.00390625" style="0" customWidth="1"/>
  </cols>
  <sheetData>
    <row r="1" spans="1:2" ht="38.25">
      <c r="A1" s="30" t="s">
        <v>37</v>
      </c>
      <c r="B1" s="30" t="s">
        <v>38</v>
      </c>
    </row>
    <row r="2" spans="1:2" ht="12.75">
      <c r="A2" t="s">
        <v>47</v>
      </c>
      <c r="B2">
        <v>13.2</v>
      </c>
    </row>
    <row r="3" spans="1:2" s="30" customFormat="1" ht="12.75">
      <c r="A3" t="s">
        <v>48</v>
      </c>
      <c r="B3">
        <v>13.7</v>
      </c>
    </row>
    <row r="4" spans="1:2" ht="12.75">
      <c r="A4" t="s">
        <v>49</v>
      </c>
      <c r="B4">
        <v>19.9</v>
      </c>
    </row>
    <row r="5" spans="1:2" ht="12.75">
      <c r="A5" t="s">
        <v>50</v>
      </c>
      <c r="B5">
        <v>27.6</v>
      </c>
    </row>
    <row r="6" spans="1:2" ht="12.75">
      <c r="A6" t="s">
        <v>51</v>
      </c>
      <c r="B6">
        <v>30</v>
      </c>
    </row>
    <row r="7" spans="1:2" ht="12.75">
      <c r="A7" t="s">
        <v>52</v>
      </c>
      <c r="B7">
        <v>39.9</v>
      </c>
    </row>
    <row r="8" spans="1:2" ht="12.75">
      <c r="A8" t="s">
        <v>41</v>
      </c>
      <c r="B8">
        <v>45</v>
      </c>
    </row>
    <row r="9" spans="1:2" ht="12.75">
      <c r="A9" t="s">
        <v>53</v>
      </c>
      <c r="B9">
        <v>48.4</v>
      </c>
    </row>
    <row r="10" spans="1:2" ht="12.75">
      <c r="A10" t="s">
        <v>63</v>
      </c>
      <c r="B10">
        <v>60</v>
      </c>
    </row>
    <row r="11" spans="1:2" ht="12.75">
      <c r="A11" t="s">
        <v>54</v>
      </c>
      <c r="B11">
        <v>63</v>
      </c>
    </row>
    <row r="12" spans="1:2" ht="12.75">
      <c r="A12" t="s">
        <v>42</v>
      </c>
      <c r="B12">
        <v>65</v>
      </c>
    </row>
    <row r="13" spans="1:2" ht="12.75">
      <c r="A13" t="s">
        <v>55</v>
      </c>
      <c r="B13">
        <v>69.6</v>
      </c>
    </row>
    <row r="14" spans="1:2" ht="12.75">
      <c r="A14" t="s">
        <v>64</v>
      </c>
      <c r="B14">
        <v>72</v>
      </c>
    </row>
    <row r="15" spans="1:2" ht="12.75">
      <c r="A15" t="s">
        <v>56</v>
      </c>
      <c r="B15">
        <v>77.4</v>
      </c>
    </row>
    <row r="16" spans="1:2" ht="12.75">
      <c r="A16" t="s">
        <v>43</v>
      </c>
      <c r="B16">
        <v>78</v>
      </c>
    </row>
    <row r="17" spans="1:2" ht="12.75">
      <c r="A17" t="s">
        <v>65</v>
      </c>
      <c r="B17">
        <v>80</v>
      </c>
    </row>
    <row r="18" spans="1:2" ht="12.75">
      <c r="A18" t="s">
        <v>57</v>
      </c>
      <c r="B18">
        <v>90.3</v>
      </c>
    </row>
    <row r="19" spans="1:2" ht="12.75">
      <c r="A19" t="s">
        <v>44</v>
      </c>
      <c r="B19">
        <v>95</v>
      </c>
    </row>
    <row r="20" spans="1:2" ht="12.75">
      <c r="A20" t="s">
        <v>58</v>
      </c>
      <c r="B20">
        <v>99.3</v>
      </c>
    </row>
    <row r="21" spans="1:2" ht="12.75">
      <c r="A21" t="s">
        <v>61</v>
      </c>
      <c r="B21">
        <v>100</v>
      </c>
    </row>
    <row r="22" spans="1:2" ht="12.75">
      <c r="A22" t="s">
        <v>45</v>
      </c>
      <c r="B22">
        <v>108</v>
      </c>
    </row>
    <row r="23" spans="1:2" ht="12.75">
      <c r="A23" t="s">
        <v>62</v>
      </c>
      <c r="B23">
        <v>120</v>
      </c>
    </row>
    <row r="24" spans="1:2" ht="12.75">
      <c r="A24" t="s">
        <v>46</v>
      </c>
      <c r="B24">
        <v>120</v>
      </c>
    </row>
    <row r="25" ht="25.5">
      <c r="A25" s="30" t="s">
        <v>39</v>
      </c>
    </row>
    <row r="26" spans="1:2" ht="12.75">
      <c r="A26" t="s">
        <v>58</v>
      </c>
      <c r="B26">
        <v>3200</v>
      </c>
    </row>
    <row r="27" spans="1:2" ht="12.75">
      <c r="A27" t="s">
        <v>47</v>
      </c>
      <c r="B27">
        <v>3000</v>
      </c>
    </row>
    <row r="28" spans="1:2" ht="12.75">
      <c r="A28" t="s">
        <v>48</v>
      </c>
      <c r="B28">
        <v>2015</v>
      </c>
    </row>
    <row r="29" spans="1:2" ht="12.75">
      <c r="A29" t="s">
        <v>49</v>
      </c>
      <c r="B29">
        <v>3000</v>
      </c>
    </row>
    <row r="30" spans="1:2" ht="12.75">
      <c r="A30" t="s">
        <v>50</v>
      </c>
      <c r="B30">
        <v>3000</v>
      </c>
    </row>
    <row r="31" spans="1:2" ht="12.75">
      <c r="A31" t="s">
        <v>51</v>
      </c>
      <c r="B31">
        <v>3000</v>
      </c>
    </row>
    <row r="32" spans="1:2" ht="12.75">
      <c r="A32" t="s">
        <v>52</v>
      </c>
      <c r="B32">
        <v>3000</v>
      </c>
    </row>
    <row r="33" spans="1:2" ht="12.75">
      <c r="A33" t="s">
        <v>53</v>
      </c>
      <c r="B33">
        <v>3000</v>
      </c>
    </row>
    <row r="34" spans="1:2" ht="12.75">
      <c r="A34" t="s">
        <v>54</v>
      </c>
      <c r="B34">
        <v>3000</v>
      </c>
    </row>
    <row r="35" spans="1:2" ht="12.75">
      <c r="A35" t="s">
        <v>55</v>
      </c>
      <c r="B35">
        <v>3000</v>
      </c>
    </row>
    <row r="36" spans="1:2" ht="12.75">
      <c r="A36" t="s">
        <v>56</v>
      </c>
      <c r="B36">
        <v>3000</v>
      </c>
    </row>
    <row r="37" spans="1:2" ht="12.75">
      <c r="A37" t="s">
        <v>57</v>
      </c>
      <c r="B37">
        <v>3200</v>
      </c>
    </row>
    <row r="38" spans="1:2" ht="12.75">
      <c r="A38" t="s">
        <v>61</v>
      </c>
      <c r="B38">
        <v>3500</v>
      </c>
    </row>
    <row r="39" spans="1:2" ht="12.75">
      <c r="A39" t="s">
        <v>62</v>
      </c>
      <c r="B39">
        <v>3500</v>
      </c>
    </row>
    <row r="40" spans="1:2" ht="12.75">
      <c r="A40" t="s">
        <v>63</v>
      </c>
      <c r="B40">
        <v>3300</v>
      </c>
    </row>
    <row r="41" spans="1:2" ht="12.75">
      <c r="A41" t="s">
        <v>64</v>
      </c>
      <c r="B41">
        <v>3300</v>
      </c>
    </row>
    <row r="42" spans="1:2" ht="12.75">
      <c r="A42" t="s">
        <v>65</v>
      </c>
      <c r="B42">
        <v>3500</v>
      </c>
    </row>
    <row r="43" spans="1:2" ht="12.75">
      <c r="A43" t="s">
        <v>45</v>
      </c>
      <c r="B43">
        <v>2640</v>
      </c>
    </row>
    <row r="44" spans="1:2" ht="12.75">
      <c r="A44" t="s">
        <v>46</v>
      </c>
      <c r="B44">
        <v>2640</v>
      </c>
    </row>
    <row r="45" spans="1:2" ht="12.75">
      <c r="A45" t="s">
        <v>41</v>
      </c>
      <c r="B45">
        <v>2640</v>
      </c>
    </row>
    <row r="46" spans="1:2" ht="12.75">
      <c r="A46" t="s">
        <v>42</v>
      </c>
      <c r="B46">
        <v>2640</v>
      </c>
    </row>
    <row r="47" spans="1:2" ht="12.75">
      <c r="A47" t="s">
        <v>43</v>
      </c>
      <c r="B47">
        <v>2640</v>
      </c>
    </row>
    <row r="48" spans="1:2" ht="12.75">
      <c r="A48" t="s">
        <v>44</v>
      </c>
      <c r="B48">
        <v>2640</v>
      </c>
    </row>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M25"/>
  <sheetViews>
    <sheetView tabSelected="1" workbookViewId="0" topLeftCell="A1">
      <selection activeCell="L29" sqref="L29"/>
    </sheetView>
  </sheetViews>
  <sheetFormatPr defaultColWidth="9.140625" defaultRowHeight="12.75"/>
  <cols>
    <col min="1" max="1" width="5.140625" style="0" customWidth="1"/>
    <col min="2" max="2" width="4.7109375" style="0" customWidth="1"/>
    <col min="3" max="3" width="5.421875" style="0" customWidth="1"/>
    <col min="4" max="4" width="5.00390625" style="0" customWidth="1"/>
    <col min="5" max="5" width="4.8515625" style="0" customWidth="1"/>
    <col min="6" max="6" width="5.421875" style="0" customWidth="1"/>
    <col min="7" max="7" width="5.28125" style="0" customWidth="1"/>
    <col min="8" max="9" width="4.7109375" style="0" customWidth="1"/>
    <col min="10" max="10" width="5.7109375" style="0" customWidth="1"/>
    <col min="11" max="11" width="6.140625" style="0" customWidth="1"/>
  </cols>
  <sheetData>
    <row r="1" spans="1:13" ht="13.5" thickBot="1">
      <c r="A1" s="2" t="s">
        <v>0</v>
      </c>
      <c r="B1" s="3">
        <v>1000</v>
      </c>
      <c r="C1" s="3">
        <v>2000</v>
      </c>
      <c r="D1" s="3">
        <v>3000</v>
      </c>
      <c r="E1" s="3">
        <v>4000</v>
      </c>
      <c r="F1" s="3">
        <v>5000</v>
      </c>
      <c r="G1" s="3">
        <v>6000</v>
      </c>
      <c r="H1" s="3">
        <v>7000</v>
      </c>
      <c r="I1" s="3">
        <v>8000</v>
      </c>
      <c r="J1" s="3">
        <v>9000</v>
      </c>
      <c r="K1" s="4">
        <v>10000</v>
      </c>
      <c r="M1" s="1" t="s">
        <v>1</v>
      </c>
    </row>
    <row r="2" spans="1:13" ht="12.75">
      <c r="A2" s="5">
        <v>10</v>
      </c>
      <c r="B2" s="8">
        <v>10</v>
      </c>
      <c r="C2" s="9">
        <v>11</v>
      </c>
      <c r="D2" s="9">
        <v>11</v>
      </c>
      <c r="E2" s="9">
        <v>12</v>
      </c>
      <c r="F2" s="9">
        <v>12</v>
      </c>
      <c r="G2" s="9">
        <v>12</v>
      </c>
      <c r="H2" s="9">
        <v>13</v>
      </c>
      <c r="I2" s="9">
        <v>13</v>
      </c>
      <c r="J2" s="9">
        <v>14</v>
      </c>
      <c r="K2" s="10">
        <v>15</v>
      </c>
      <c r="M2" t="s">
        <v>2</v>
      </c>
    </row>
    <row r="3" spans="1:13" ht="12.75">
      <c r="A3" s="5">
        <v>20</v>
      </c>
      <c r="B3" s="11">
        <v>21</v>
      </c>
      <c r="C3" s="7">
        <v>21</v>
      </c>
      <c r="D3" s="7">
        <v>22</v>
      </c>
      <c r="E3" s="7">
        <v>23</v>
      </c>
      <c r="F3" s="7">
        <v>24</v>
      </c>
      <c r="G3" s="7">
        <v>25</v>
      </c>
      <c r="H3" s="7">
        <v>26</v>
      </c>
      <c r="I3" s="7">
        <v>27</v>
      </c>
      <c r="J3" s="7">
        <v>28</v>
      </c>
      <c r="K3" s="12">
        <v>29</v>
      </c>
      <c r="M3" s="1" t="s">
        <v>3</v>
      </c>
    </row>
    <row r="4" spans="1:13" ht="12.75">
      <c r="A4" s="5">
        <v>30</v>
      </c>
      <c r="B4" s="11">
        <v>31</v>
      </c>
      <c r="C4" s="7">
        <v>32</v>
      </c>
      <c r="D4" s="7">
        <v>33</v>
      </c>
      <c r="E4" s="7">
        <v>35</v>
      </c>
      <c r="F4" s="7">
        <v>36</v>
      </c>
      <c r="G4" s="7">
        <v>37</v>
      </c>
      <c r="H4" s="7">
        <v>39</v>
      </c>
      <c r="I4" s="7">
        <v>40</v>
      </c>
      <c r="J4" s="7">
        <v>42</v>
      </c>
      <c r="K4" s="12">
        <v>44</v>
      </c>
      <c r="M4" t="s">
        <v>4</v>
      </c>
    </row>
    <row r="5" spans="1:13" ht="12.75">
      <c r="A5" s="5">
        <v>40</v>
      </c>
      <c r="B5" s="11">
        <v>41</v>
      </c>
      <c r="C5" s="7">
        <v>43</v>
      </c>
      <c r="D5" s="7">
        <v>45</v>
      </c>
      <c r="E5" s="7">
        <v>46</v>
      </c>
      <c r="F5" s="7">
        <v>48</v>
      </c>
      <c r="G5" s="7">
        <v>50</v>
      </c>
      <c r="H5" s="7">
        <v>52</v>
      </c>
      <c r="I5" s="7">
        <v>54</v>
      </c>
      <c r="J5" s="7">
        <v>56</v>
      </c>
      <c r="K5" s="12">
        <v>58</v>
      </c>
      <c r="M5" t="s">
        <v>5</v>
      </c>
    </row>
    <row r="6" spans="1:13" ht="12.75">
      <c r="A6" s="5">
        <v>50</v>
      </c>
      <c r="B6" s="11">
        <v>52</v>
      </c>
      <c r="C6" s="7">
        <v>54</v>
      </c>
      <c r="D6" s="7">
        <v>56</v>
      </c>
      <c r="E6" s="7">
        <v>58</v>
      </c>
      <c r="F6" s="7">
        <v>60</v>
      </c>
      <c r="G6" s="7">
        <v>62</v>
      </c>
      <c r="H6" s="7">
        <v>65</v>
      </c>
      <c r="I6" s="7">
        <v>67</v>
      </c>
      <c r="J6" s="7">
        <v>70</v>
      </c>
      <c r="K6" s="12">
        <v>73</v>
      </c>
      <c r="M6" t="s">
        <v>6</v>
      </c>
    </row>
    <row r="7" spans="1:13" ht="12.75">
      <c r="A7" s="5">
        <v>60</v>
      </c>
      <c r="B7" s="11">
        <v>62</v>
      </c>
      <c r="C7" s="7">
        <v>64</v>
      </c>
      <c r="D7" s="7">
        <v>67</v>
      </c>
      <c r="E7" s="7">
        <v>69</v>
      </c>
      <c r="F7" s="7">
        <v>72</v>
      </c>
      <c r="G7" s="7">
        <v>75</v>
      </c>
      <c r="H7" s="7">
        <v>78</v>
      </c>
      <c r="I7" s="7">
        <v>81</v>
      </c>
      <c r="J7" s="7">
        <v>84</v>
      </c>
      <c r="K7" s="12">
        <v>87</v>
      </c>
      <c r="M7" s="1" t="s">
        <v>7</v>
      </c>
    </row>
    <row r="8" spans="1:13" ht="12.75">
      <c r="A8" s="5">
        <v>70</v>
      </c>
      <c r="B8" s="11">
        <v>72</v>
      </c>
      <c r="C8" s="7">
        <v>75</v>
      </c>
      <c r="D8" s="7">
        <v>78</v>
      </c>
      <c r="E8" s="7">
        <v>81</v>
      </c>
      <c r="F8" s="7">
        <v>84</v>
      </c>
      <c r="G8" s="7">
        <v>87</v>
      </c>
      <c r="H8" s="7">
        <v>91</v>
      </c>
      <c r="I8" s="7">
        <v>94</v>
      </c>
      <c r="J8" s="7">
        <v>98</v>
      </c>
      <c r="K8" s="12">
        <v>102</v>
      </c>
      <c r="M8" t="s">
        <v>8</v>
      </c>
    </row>
    <row r="9" spans="1:13" ht="12.75">
      <c r="A9" s="5">
        <v>80</v>
      </c>
      <c r="B9" s="11">
        <v>83</v>
      </c>
      <c r="C9" s="7">
        <v>86</v>
      </c>
      <c r="D9" s="7">
        <v>89</v>
      </c>
      <c r="E9" s="7">
        <v>92</v>
      </c>
      <c r="F9" s="7">
        <v>96</v>
      </c>
      <c r="G9" s="7">
        <v>100</v>
      </c>
      <c r="H9" s="7">
        <v>103</v>
      </c>
      <c r="I9" s="7">
        <v>108</v>
      </c>
      <c r="J9" s="7">
        <v>112</v>
      </c>
      <c r="K9" s="12">
        <v>116</v>
      </c>
      <c r="M9" s="1" t="s">
        <v>9</v>
      </c>
    </row>
    <row r="10" spans="1:13" ht="12.75">
      <c r="A10" s="5">
        <v>90</v>
      </c>
      <c r="B10" s="11">
        <v>93</v>
      </c>
      <c r="C10" s="7">
        <v>97</v>
      </c>
      <c r="D10" s="7">
        <v>100</v>
      </c>
      <c r="E10" s="7">
        <v>104</v>
      </c>
      <c r="F10" s="7">
        <v>108</v>
      </c>
      <c r="G10" s="7">
        <v>112</v>
      </c>
      <c r="H10" s="7">
        <v>116</v>
      </c>
      <c r="I10" s="7">
        <v>121</v>
      </c>
      <c r="J10" s="7">
        <v>126</v>
      </c>
      <c r="K10" s="12">
        <v>131</v>
      </c>
      <c r="M10" t="s">
        <v>10</v>
      </c>
    </row>
    <row r="11" spans="1:13" ht="12.75">
      <c r="A11" s="5">
        <v>100</v>
      </c>
      <c r="B11" s="11">
        <v>103</v>
      </c>
      <c r="C11" s="7">
        <v>107</v>
      </c>
      <c r="D11" s="7">
        <v>111</v>
      </c>
      <c r="E11" s="7">
        <v>116</v>
      </c>
      <c r="F11" s="7">
        <v>120</v>
      </c>
      <c r="G11" s="7">
        <v>124</v>
      </c>
      <c r="H11" s="7">
        <v>129</v>
      </c>
      <c r="I11" s="7">
        <v>134</v>
      </c>
      <c r="J11" s="7">
        <v>140</v>
      </c>
      <c r="K11" s="18">
        <v>145</v>
      </c>
      <c r="M11" s="1" t="s">
        <v>11</v>
      </c>
    </row>
    <row r="12" spans="1:13" ht="12.75">
      <c r="A12" s="5">
        <v>110</v>
      </c>
      <c r="B12" s="11">
        <v>114</v>
      </c>
      <c r="C12" s="7">
        <v>118</v>
      </c>
      <c r="D12" s="7">
        <v>122</v>
      </c>
      <c r="E12" s="7">
        <v>127</v>
      </c>
      <c r="F12" s="7">
        <v>132</v>
      </c>
      <c r="G12" s="7">
        <v>137</v>
      </c>
      <c r="H12" s="17">
        <v>142</v>
      </c>
      <c r="I12" s="17">
        <v>148</v>
      </c>
      <c r="J12" s="17">
        <v>153</v>
      </c>
      <c r="K12" s="18">
        <v>160</v>
      </c>
      <c r="M12" t="s">
        <v>12</v>
      </c>
    </row>
    <row r="13" spans="1:13" ht="12.75">
      <c r="A13" s="5">
        <v>120</v>
      </c>
      <c r="B13" s="11">
        <v>124</v>
      </c>
      <c r="C13" s="7">
        <v>129</v>
      </c>
      <c r="D13" s="7">
        <v>134</v>
      </c>
      <c r="E13" s="7">
        <v>139</v>
      </c>
      <c r="F13" s="17">
        <v>144</v>
      </c>
      <c r="G13" s="17">
        <v>149</v>
      </c>
      <c r="H13" s="17">
        <v>155</v>
      </c>
      <c r="I13" s="17">
        <v>161</v>
      </c>
      <c r="J13" s="17">
        <v>167</v>
      </c>
      <c r="K13" s="18">
        <v>174</v>
      </c>
      <c r="M13" t="s">
        <v>13</v>
      </c>
    </row>
    <row r="14" spans="1:11" ht="13.5" thickBot="1">
      <c r="A14" s="6">
        <v>130</v>
      </c>
      <c r="B14" s="13">
        <v>135</v>
      </c>
      <c r="C14" s="14">
        <v>140</v>
      </c>
      <c r="D14" s="15">
        <v>145</v>
      </c>
      <c r="E14" s="15">
        <v>150</v>
      </c>
      <c r="F14" s="15">
        <v>156</v>
      </c>
      <c r="G14" s="15">
        <v>162</v>
      </c>
      <c r="H14" s="15">
        <v>168</v>
      </c>
      <c r="I14" s="15">
        <v>175</v>
      </c>
      <c r="J14" s="15">
        <v>181</v>
      </c>
      <c r="K14" s="16">
        <v>189</v>
      </c>
    </row>
    <row r="17" ht="12.75">
      <c r="A17" t="s">
        <v>72</v>
      </c>
    </row>
    <row r="19" spans="1:7" ht="12.75">
      <c r="A19" t="s">
        <v>73</v>
      </c>
      <c r="D19" t="s">
        <v>74</v>
      </c>
      <c r="F19" t="s">
        <v>75</v>
      </c>
      <c r="G19" t="s">
        <v>74</v>
      </c>
    </row>
    <row r="20" spans="1:7" ht="12.75">
      <c r="A20" t="s">
        <v>76</v>
      </c>
      <c r="D20">
        <v>4321</v>
      </c>
      <c r="F20" t="s">
        <v>82</v>
      </c>
      <c r="G20">
        <v>7120</v>
      </c>
    </row>
    <row r="21" spans="1:7" ht="12.75">
      <c r="A21" t="s">
        <v>77</v>
      </c>
      <c r="D21">
        <v>4255</v>
      </c>
      <c r="F21" t="s">
        <v>83</v>
      </c>
      <c r="G21">
        <v>7477</v>
      </c>
    </row>
    <row r="22" spans="1:7" ht="12.75">
      <c r="A22" t="s">
        <v>78</v>
      </c>
      <c r="D22">
        <v>6000</v>
      </c>
      <c r="F22" t="s">
        <v>84</v>
      </c>
      <c r="G22">
        <v>7995</v>
      </c>
    </row>
    <row r="23" spans="1:8" ht="12.75">
      <c r="A23" t="s">
        <v>79</v>
      </c>
      <c r="D23">
        <v>4260</v>
      </c>
      <c r="F23" t="s">
        <v>85</v>
      </c>
      <c r="G23" s="53">
        <v>10715</v>
      </c>
      <c r="H23" s="20"/>
    </row>
    <row r="24" spans="1:5" ht="12.75">
      <c r="A24" t="s">
        <v>80</v>
      </c>
      <c r="D24" s="53">
        <v>6000</v>
      </c>
      <c r="E24" s="20"/>
    </row>
    <row r="25" spans="1:7" ht="12.75">
      <c r="A25" t="s">
        <v>81</v>
      </c>
      <c r="D25">
        <v>6044</v>
      </c>
      <c r="G25">
        <v>8092</v>
      </c>
    </row>
  </sheetData>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3:L48"/>
  <sheetViews>
    <sheetView workbookViewId="0" topLeftCell="A1">
      <selection activeCell="G25" sqref="G25"/>
    </sheetView>
  </sheetViews>
  <sheetFormatPr defaultColWidth="9.140625" defaultRowHeight="12.75"/>
  <cols>
    <col min="1" max="2" width="4.57421875" style="0" customWidth="1"/>
    <col min="3" max="3" width="7.8515625" style="0" customWidth="1"/>
    <col min="4" max="4" width="12.00390625" style="0" customWidth="1"/>
    <col min="6" max="6" width="4.8515625" style="0" customWidth="1"/>
    <col min="7" max="7" width="13.28125" style="0" customWidth="1"/>
    <col min="9" max="9" width="5.140625" style="0" customWidth="1"/>
    <col min="10" max="10" width="6.421875" style="0" customWidth="1"/>
  </cols>
  <sheetData>
    <row r="3" spans="1:12" ht="13.5" thickBot="1">
      <c r="A3" s="19"/>
      <c r="B3" s="21"/>
      <c r="D3" s="27" t="s">
        <v>14</v>
      </c>
      <c r="E3" s="26"/>
      <c r="G3" s="27" t="s">
        <v>16</v>
      </c>
      <c r="H3" s="26"/>
      <c r="J3" s="19"/>
      <c r="L3" s="21"/>
    </row>
    <row r="4" spans="2:12" ht="12.75">
      <c r="B4" s="24"/>
      <c r="C4" s="22"/>
      <c r="E4" s="24"/>
      <c r="F4" s="22"/>
      <c r="H4" s="24"/>
      <c r="I4" s="22"/>
      <c r="K4" s="21"/>
      <c r="L4" s="21"/>
    </row>
    <row r="5" spans="1:12" ht="12.75">
      <c r="A5">
        <v>90</v>
      </c>
      <c r="B5" s="24"/>
      <c r="C5" s="22"/>
      <c r="D5">
        <v>80</v>
      </c>
      <c r="E5" s="24"/>
      <c r="F5" s="22"/>
      <c r="G5">
        <v>70</v>
      </c>
      <c r="H5" s="24"/>
      <c r="I5" s="22"/>
      <c r="K5" s="21"/>
      <c r="L5" s="21"/>
    </row>
    <row r="6" spans="2:12" ht="13.5" thickBot="1">
      <c r="B6" s="25"/>
      <c r="C6" s="23"/>
      <c r="E6" s="25"/>
      <c r="F6" s="23"/>
      <c r="H6" s="25"/>
      <c r="I6" s="23"/>
      <c r="K6" s="21"/>
      <c r="L6" s="21"/>
    </row>
    <row r="7" spans="2:12" ht="12.75">
      <c r="B7" s="20" t="s">
        <v>14</v>
      </c>
      <c r="C7" s="20"/>
      <c r="E7" s="20" t="s">
        <v>15</v>
      </c>
      <c r="F7" s="20"/>
      <c r="H7" s="20" t="s">
        <v>17</v>
      </c>
      <c r="I7" s="20"/>
      <c r="K7" s="21"/>
      <c r="L7" s="21"/>
    </row>
    <row r="8" spans="3:12" ht="12.75">
      <c r="C8" s="20"/>
      <c r="F8" s="20"/>
      <c r="I8" s="20"/>
      <c r="K8" s="21"/>
      <c r="L8" s="21"/>
    </row>
    <row r="11" spans="1:10" ht="13.5" thickBot="1">
      <c r="A11" s="19"/>
      <c r="B11" s="21"/>
      <c r="D11" s="27" t="s">
        <v>18</v>
      </c>
      <c r="E11" s="26"/>
      <c r="G11" s="28" t="s">
        <v>27</v>
      </c>
      <c r="H11" s="26"/>
      <c r="J11" s="19"/>
    </row>
    <row r="12" spans="2:9" ht="12.75">
      <c r="B12" s="24"/>
      <c r="C12" s="22"/>
      <c r="E12" s="24"/>
      <c r="F12" s="22"/>
      <c r="H12" s="24"/>
      <c r="I12" s="22"/>
    </row>
    <row r="13" spans="1:9" ht="12.75">
      <c r="A13">
        <v>100</v>
      </c>
      <c r="B13" s="24"/>
      <c r="C13" s="22"/>
      <c r="D13">
        <v>90</v>
      </c>
      <c r="E13" s="24"/>
      <c r="F13" s="22"/>
      <c r="G13">
        <v>70</v>
      </c>
      <c r="H13" s="24"/>
      <c r="I13" s="22"/>
    </row>
    <row r="14" spans="2:9" ht="13.5" thickBot="1">
      <c r="B14" s="25"/>
      <c r="C14" s="23"/>
      <c r="E14" s="25"/>
      <c r="F14" s="23"/>
      <c r="H14" s="25"/>
      <c r="I14" s="23"/>
    </row>
    <row r="15" spans="2:9" ht="12.75">
      <c r="B15" s="20" t="s">
        <v>15</v>
      </c>
      <c r="C15" s="20"/>
      <c r="E15" s="20" t="s">
        <v>15</v>
      </c>
      <c r="F15" s="20"/>
      <c r="H15" s="20" t="s">
        <v>18</v>
      </c>
      <c r="I15" s="20"/>
    </row>
    <row r="19" spans="1:10" ht="13.5" thickBot="1">
      <c r="A19" s="19"/>
      <c r="B19" s="21"/>
      <c r="D19" s="27" t="s">
        <v>19</v>
      </c>
      <c r="E19" s="26"/>
      <c r="G19" s="27" t="s">
        <v>17</v>
      </c>
      <c r="H19" s="26"/>
      <c r="J19" s="19"/>
    </row>
    <row r="20" spans="2:9" ht="12.75">
      <c r="B20" s="24"/>
      <c r="C20" s="22"/>
      <c r="E20" s="24"/>
      <c r="F20" s="22"/>
      <c r="H20" s="24"/>
      <c r="I20" s="22"/>
    </row>
    <row r="21" spans="1:9" ht="12.75">
      <c r="A21">
        <v>81</v>
      </c>
      <c r="B21" s="24"/>
      <c r="C21" s="22"/>
      <c r="D21">
        <v>56</v>
      </c>
      <c r="E21" s="24"/>
      <c r="F21" s="22"/>
      <c r="G21">
        <v>36</v>
      </c>
      <c r="H21" s="24"/>
      <c r="I21" s="22"/>
    </row>
    <row r="22" spans="2:9" ht="13.5" thickBot="1">
      <c r="B22" s="25"/>
      <c r="C22" s="23"/>
      <c r="E22" s="25"/>
      <c r="F22" s="23"/>
      <c r="H22" s="25"/>
      <c r="I22" s="23"/>
    </row>
    <row r="23" spans="2:9" ht="12.75">
      <c r="B23" s="20" t="s">
        <v>14</v>
      </c>
      <c r="C23" s="20"/>
      <c r="E23" s="20" t="s">
        <v>20</v>
      </c>
      <c r="F23" s="20"/>
      <c r="H23" s="20" t="s">
        <v>21</v>
      </c>
      <c r="I23" s="20"/>
    </row>
    <row r="26" spans="1:10" ht="28.5" customHeight="1" thickBot="1">
      <c r="A26" s="19"/>
      <c r="B26" s="21"/>
      <c r="D26" s="27" t="s">
        <v>19</v>
      </c>
      <c r="E26" s="26"/>
      <c r="G26" s="27" t="s">
        <v>18</v>
      </c>
      <c r="H26" s="26"/>
      <c r="J26" s="19"/>
    </row>
    <row r="27" spans="2:9" ht="12.75">
      <c r="B27" s="24"/>
      <c r="C27" s="22"/>
      <c r="E27" s="24"/>
      <c r="F27" s="22"/>
      <c r="H27" s="24"/>
      <c r="I27" s="22"/>
    </row>
    <row r="28" spans="1:9" ht="12.75">
      <c r="A28">
        <v>90</v>
      </c>
      <c r="B28" s="24"/>
      <c r="C28" s="22"/>
      <c r="D28">
        <v>80</v>
      </c>
      <c r="E28" s="24"/>
      <c r="F28" s="22"/>
      <c r="G28">
        <v>70</v>
      </c>
      <c r="H28" s="24"/>
      <c r="I28" s="22"/>
    </row>
    <row r="29" spans="2:9" ht="13.5" thickBot="1">
      <c r="B29" s="25"/>
      <c r="C29" s="23"/>
      <c r="E29" s="25"/>
      <c r="F29" s="23"/>
      <c r="H29" s="25"/>
      <c r="I29" s="23"/>
    </row>
    <row r="30" spans="2:9" ht="12.75">
      <c r="B30" s="20" t="s">
        <v>14</v>
      </c>
      <c r="C30" s="20"/>
      <c r="E30" s="20" t="s">
        <v>20</v>
      </c>
      <c r="F30" s="20"/>
      <c r="H30" s="20" t="s">
        <v>22</v>
      </c>
      <c r="I30" s="20"/>
    </row>
    <row r="31" spans="9:10" ht="13.5" thickBot="1">
      <c r="I31" s="19"/>
      <c r="J31" t="s">
        <v>23</v>
      </c>
    </row>
    <row r="35" spans="1:10" ht="13.5" thickBot="1">
      <c r="A35" s="19"/>
      <c r="B35" s="21"/>
      <c r="D35" s="27" t="s">
        <v>19</v>
      </c>
      <c r="E35" s="26"/>
      <c r="G35" s="27" t="s">
        <v>18</v>
      </c>
      <c r="H35" s="26"/>
      <c r="J35" s="19"/>
    </row>
    <row r="36" spans="2:9" ht="12.75">
      <c r="B36" s="24"/>
      <c r="C36" s="22"/>
      <c r="E36" s="24"/>
      <c r="F36" s="22"/>
      <c r="H36" s="24"/>
      <c r="I36" s="22"/>
    </row>
    <row r="37" spans="1:9" ht="12.75">
      <c r="A37">
        <v>48</v>
      </c>
      <c r="B37" s="24"/>
      <c r="C37" s="22"/>
      <c r="D37">
        <v>45</v>
      </c>
      <c r="E37" s="24"/>
      <c r="F37" s="22"/>
      <c r="H37" s="24"/>
      <c r="I37" s="22"/>
    </row>
    <row r="38" spans="2:9" ht="13.5" thickBot="1">
      <c r="B38" s="25"/>
      <c r="C38" s="23"/>
      <c r="E38" s="25"/>
      <c r="F38" s="23"/>
      <c r="H38" s="25"/>
      <c r="I38" s="23"/>
    </row>
    <row r="39" spans="2:9" ht="12.75">
      <c r="B39" s="20" t="s">
        <v>24</v>
      </c>
      <c r="C39" s="20"/>
      <c r="E39" s="20" t="s">
        <v>25</v>
      </c>
      <c r="F39" s="20"/>
      <c r="H39" s="20" t="s">
        <v>26</v>
      </c>
      <c r="I39" s="20"/>
    </row>
    <row r="44" spans="1:10" ht="13.5" thickBot="1">
      <c r="A44" s="19"/>
      <c r="B44" s="21"/>
      <c r="D44" s="27" t="s">
        <v>19</v>
      </c>
      <c r="E44" s="26"/>
      <c r="G44" s="27" t="s">
        <v>18</v>
      </c>
      <c r="H44" s="26"/>
      <c r="J44" s="19"/>
    </row>
    <row r="45" spans="2:9" ht="12.75">
      <c r="B45" s="24"/>
      <c r="C45" s="22"/>
      <c r="E45" s="24"/>
      <c r="F45" s="22"/>
      <c r="H45" s="24"/>
      <c r="I45" s="22"/>
    </row>
    <row r="46" spans="1:9" ht="12.75">
      <c r="A46">
        <v>60</v>
      </c>
      <c r="B46" s="24"/>
      <c r="C46" s="22"/>
      <c r="E46" s="24"/>
      <c r="F46" s="22"/>
      <c r="G46">
        <v>40</v>
      </c>
      <c r="H46" s="24"/>
      <c r="I46" s="22"/>
    </row>
    <row r="47" spans="2:9" ht="13.5" thickBot="1">
      <c r="B47" s="25"/>
      <c r="C47" s="23"/>
      <c r="E47" s="25"/>
      <c r="F47" s="23"/>
      <c r="H47" s="25"/>
      <c r="I47" s="23"/>
    </row>
    <row r="48" spans="2:9" ht="12.75">
      <c r="B48" s="20" t="s">
        <v>24</v>
      </c>
      <c r="C48" s="20"/>
      <c r="E48" s="20" t="s">
        <v>28</v>
      </c>
      <c r="F48" s="20"/>
      <c r="H48" s="20" t="s">
        <v>26</v>
      </c>
      <c r="I48" s="20"/>
    </row>
  </sheetData>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State of Utah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DFCM</dc:creator>
  <cp:keywords/>
  <dc:description/>
  <cp:lastModifiedBy>DFCM</cp:lastModifiedBy>
  <cp:lastPrinted>2008-02-08T20:23:55Z</cp:lastPrinted>
  <dcterms:created xsi:type="dcterms:W3CDTF">2007-12-26T17:46:35Z</dcterms:created>
  <dcterms:modified xsi:type="dcterms:W3CDTF">2008-03-28T20:30:04Z</dcterms:modified>
  <cp:category/>
  <cp:version/>
  <cp:contentType/>
  <cp:contentStatus/>
</cp:coreProperties>
</file>